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EAEPE-COG" sheetId="1" r:id="rId1"/>
  </sheets>
  <definedNames>
    <definedName name="_xlnm.Print_Area" localSheetId="0">'EAEPE-COG'!$A$1:$H$92</definedName>
  </definedNames>
  <calcPr fullCalcOnLoad="1"/>
</workbook>
</file>

<file path=xl/sharedStrings.xml><?xml version="1.0" encoding="utf-8"?>
<sst xmlns="http://schemas.openxmlformats.org/spreadsheetml/2006/main" count="85" uniqueCount="85">
  <si>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</si>
  <si>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</si>
  <si>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</si>
  <si>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</si>
  <si>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</si>
  <si>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</si>
  <si>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</si>
  <si>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</si>
  <si>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</si>
  <si>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</si>
  <si>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</si>
  <si>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</si>
  <si>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</si>
  <si>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</si>
  <si>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</si>
  <si>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</si>
  <si>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</si>
  <si>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</si>
  <si>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</si>
  <si>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</si>
  <si>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</si>
  <si>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</si>
  <si>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</si>
  <si>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</si>
  <si>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</si>
  <si>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</si>
  <si>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</si>
  <si>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</si>
  <si>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</si>
  <si>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</si>
  <si>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</si>
  <si>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</si>
  <si>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</si>
  <si>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</si>
  <si>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</si>
  <si>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</si>
  <si>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</si>
  <si>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</si>
  <si>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</si>
  <si>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</si>
  <si>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</si>
  <si>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</si>
  <si>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</si>
  <si>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</si>
  <si>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</si>
  <si>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</si>
  <si>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</si>
  <si>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</si>
  <si>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</si>
  <si>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</si>
  <si>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</si>
  <si>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</si>
  <si>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</si>
  <si>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</si>
  <si>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</si>
  <si>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</si>
  <si>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</si>
  <si>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</si>
  <si>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</si>
  <si>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</si>
  <si>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</si>
  <si>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</si>
  <si>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</si>
  <si>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</si>
  <si>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</si>
  <si>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</si>
  <si>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</si>
  <si>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</si>
  <si>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</si>
  <si>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</si>
  <si>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</si>
  <si>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</si>
  <si>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</si>
  <si>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</si>
  <si>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</si>
  <si>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</si>
  <si>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</si>
  <si>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</si>
  <si>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</si>
  <si>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</si>
  <si>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</si>
  <si>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</si>
  <si>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</si>
  <si>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</si>
  <si>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Comonfort, Guanajuato
Estado analitico del ejercicio del presupuesto de egresos
Clasificacion por objeto del gasto (capitulo y concepto)
del 1 de Enero al 30 de Junio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</si>
</sst>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4" fontId="3" fillId="0" borderId="0" xfId="56" applyNumberFormat="1" applyFont="1" applyFill="1" applyBorder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952500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47625</xdr:rowOff>
    </xdr:from>
    <xdr:to>
      <xdr:col>7</xdr:col>
      <xdr:colOff>942975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33" t="s">
        <v>84</v>
      </c>
      <c r="B1" s="34"/>
      <c r="C1" s="34"/>
      <c r="D1" s="34"/>
      <c r="E1" s="34"/>
      <c r="F1" s="34"/>
      <c r="G1" s="34"/>
      <c r="H1" s="35"/>
    </row>
    <row r="2" spans="1:8" s="11" customFormat="1" ht="9.75">
      <c r="A2" s="36" t="s">
        <v>7</v>
      </c>
      <c r="B2" s="37"/>
      <c r="C2" s="42" t="s">
        <v>8</v>
      </c>
      <c r="D2" s="43"/>
      <c r="E2" s="43"/>
      <c r="F2" s="43"/>
      <c r="G2" s="44"/>
      <c r="H2" s="45" t="s">
        <v>9</v>
      </c>
    </row>
    <row r="3" spans="1:8" s="11" customFormat="1" ht="20.25">
      <c r="A3" s="38"/>
      <c r="B3" s="39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46"/>
    </row>
    <row r="4" spans="1:8" s="11" customFormat="1" ht="9.75">
      <c r="A4" s="40"/>
      <c r="B4" s="41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120911683.35</v>
      </c>
      <c r="D5" s="25">
        <f>SUM(D6:D12)</f>
        <v>-3715499.7200000007</v>
      </c>
      <c r="E5" s="25">
        <f>C5+D5</f>
        <v>117196183.63</v>
      </c>
      <c r="F5" s="25">
        <f>SUM(F6:F12)</f>
        <v>48999830.54000001</v>
      </c>
      <c r="G5" s="25">
        <f>SUM(G6:G12)</f>
        <v>48999830.54000001</v>
      </c>
      <c r="H5" s="25">
        <f>E5-F5</f>
        <v>68196353.08999999</v>
      </c>
    </row>
    <row r="6" spans="1:8" s="11" customFormat="1" ht="12" customHeight="1">
      <c r="A6" s="17"/>
      <c r="B6" s="8" t="s">
        <v>18</v>
      </c>
      <c r="C6" s="26">
        <v>54138525.36</v>
      </c>
      <c r="D6" s="26">
        <v>-3476374.84</v>
      </c>
      <c r="E6" s="26">
        <f aca="true" t="shared" si="0" ref="E6:E69">C6+D6</f>
        <v>50662150.519999996</v>
      </c>
      <c r="F6" s="26">
        <v>23826600.6</v>
      </c>
      <c r="G6" s="26">
        <v>23826600.6</v>
      </c>
      <c r="H6" s="26">
        <f aca="true" t="shared" si="1" ref="H6:H69">E6-F6</f>
        <v>26835549.919999994</v>
      </c>
    </row>
    <row r="7" spans="1:8" s="11" customFormat="1" ht="12" customHeight="1">
      <c r="A7" s="17"/>
      <c r="B7" s="8" t="s">
        <v>19</v>
      </c>
      <c r="C7" s="26">
        <v>18373538.77</v>
      </c>
      <c r="D7" s="26">
        <v>-1454270.37</v>
      </c>
      <c r="E7" s="26">
        <f t="shared" si="0"/>
        <v>16919268.4</v>
      </c>
      <c r="F7" s="26">
        <v>9372662.1</v>
      </c>
      <c r="G7" s="26">
        <v>9372662.1</v>
      </c>
      <c r="H7" s="26">
        <f t="shared" si="1"/>
        <v>7546606.299999999</v>
      </c>
    </row>
    <row r="8" spans="1:8" s="11" customFormat="1" ht="12" customHeight="1">
      <c r="A8" s="17"/>
      <c r="B8" s="8" t="s">
        <v>20</v>
      </c>
      <c r="C8" s="26">
        <v>14024281.26</v>
      </c>
      <c r="D8" s="26">
        <v>-570166.28</v>
      </c>
      <c r="E8" s="26">
        <f t="shared" si="0"/>
        <v>13454114.98</v>
      </c>
      <c r="F8" s="26">
        <v>2005035.9</v>
      </c>
      <c r="G8" s="26">
        <v>2005035.9</v>
      </c>
      <c r="H8" s="26">
        <f t="shared" si="1"/>
        <v>11449079.08</v>
      </c>
    </row>
    <row r="9" spans="1:8" s="11" customFormat="1" ht="12" customHeight="1">
      <c r="A9" s="17"/>
      <c r="B9" s="8" t="s">
        <v>0</v>
      </c>
      <c r="C9" s="26">
        <v>8186064.66</v>
      </c>
      <c r="D9" s="26">
        <v>1818.81</v>
      </c>
      <c r="E9" s="26">
        <f t="shared" si="0"/>
        <v>8187883.47</v>
      </c>
      <c r="F9" s="26">
        <v>3170705.96</v>
      </c>
      <c r="G9" s="26">
        <v>3170705.96</v>
      </c>
      <c r="H9" s="26">
        <f t="shared" si="1"/>
        <v>5017177.51</v>
      </c>
    </row>
    <row r="10" spans="1:8" s="11" customFormat="1" ht="12" customHeight="1">
      <c r="A10" s="17"/>
      <c r="B10" s="8" t="s">
        <v>21</v>
      </c>
      <c r="C10" s="26">
        <v>26189273.3</v>
      </c>
      <c r="D10" s="26">
        <v>1783492.96</v>
      </c>
      <c r="E10" s="26">
        <f t="shared" si="0"/>
        <v>27972766.26</v>
      </c>
      <c r="F10" s="26">
        <v>10624825.98</v>
      </c>
      <c r="G10" s="26">
        <v>10624825.98</v>
      </c>
      <c r="H10" s="26">
        <f t="shared" si="1"/>
        <v>17347940.28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16233115.66</v>
      </c>
      <c r="D13" s="26">
        <f>SUM(D14:D22)</f>
        <v>-278956.5399999999</v>
      </c>
      <c r="E13" s="26">
        <f t="shared" si="0"/>
        <v>15954159.120000001</v>
      </c>
      <c r="F13" s="26">
        <f>SUM(F14:F22)</f>
        <v>5546523.959999999</v>
      </c>
      <c r="G13" s="26">
        <f>SUM(G14:G22)</f>
        <v>5546523.959999999</v>
      </c>
      <c r="H13" s="26">
        <f t="shared" si="1"/>
        <v>10407635.160000002</v>
      </c>
    </row>
    <row r="14" spans="1:8" s="11" customFormat="1" ht="12" customHeight="1">
      <c r="A14" s="17"/>
      <c r="B14" s="8" t="s">
        <v>24</v>
      </c>
      <c r="C14" s="26">
        <v>1617754.74</v>
      </c>
      <c r="D14" s="26">
        <v>140251.52</v>
      </c>
      <c r="E14" s="26">
        <f t="shared" si="0"/>
        <v>1758006.26</v>
      </c>
      <c r="F14" s="26">
        <v>864853.13</v>
      </c>
      <c r="G14" s="26">
        <v>864853.13</v>
      </c>
      <c r="H14" s="26">
        <f t="shared" si="1"/>
        <v>893153.13</v>
      </c>
    </row>
    <row r="15" spans="1:8" s="11" customFormat="1" ht="12" customHeight="1">
      <c r="A15" s="17"/>
      <c r="B15" s="8" t="s">
        <v>25</v>
      </c>
      <c r="C15" s="26">
        <v>615848.92</v>
      </c>
      <c r="D15" s="26">
        <v>-83963</v>
      </c>
      <c r="E15" s="26">
        <f t="shared" si="0"/>
        <v>531885.92</v>
      </c>
      <c r="F15" s="26">
        <v>79029.21</v>
      </c>
      <c r="G15" s="26">
        <v>79029.21</v>
      </c>
      <c r="H15" s="26">
        <f t="shared" si="1"/>
        <v>452856.71</v>
      </c>
    </row>
    <row r="16" spans="1:8" s="11" customFormat="1" ht="12" customHeight="1">
      <c r="A16" s="17"/>
      <c r="B16" s="8" t="s">
        <v>26</v>
      </c>
      <c r="C16" s="26">
        <v>20000</v>
      </c>
      <c r="D16" s="26">
        <v>-3000</v>
      </c>
      <c r="E16" s="26">
        <f t="shared" si="0"/>
        <v>17000</v>
      </c>
      <c r="F16" s="26">
        <v>0</v>
      </c>
      <c r="G16" s="26">
        <v>0</v>
      </c>
      <c r="H16" s="26">
        <f t="shared" si="1"/>
        <v>17000</v>
      </c>
    </row>
    <row r="17" spans="1:8" s="11" customFormat="1" ht="12" customHeight="1">
      <c r="A17" s="17"/>
      <c r="B17" s="8" t="s">
        <v>27</v>
      </c>
      <c r="C17" s="26">
        <v>2535272</v>
      </c>
      <c r="D17" s="26">
        <v>-885535.08</v>
      </c>
      <c r="E17" s="26">
        <f t="shared" si="0"/>
        <v>1649736.92</v>
      </c>
      <c r="F17" s="26">
        <v>743355.17</v>
      </c>
      <c r="G17" s="26">
        <v>743355.17</v>
      </c>
      <c r="H17" s="26">
        <f t="shared" si="1"/>
        <v>906381.7499999999</v>
      </c>
    </row>
    <row r="18" spans="1:8" s="11" customFormat="1" ht="12" customHeight="1">
      <c r="A18" s="17"/>
      <c r="B18" s="8" t="s">
        <v>28</v>
      </c>
      <c r="C18" s="26">
        <v>226500</v>
      </c>
      <c r="D18" s="26">
        <v>22313</v>
      </c>
      <c r="E18" s="26">
        <f t="shared" si="0"/>
        <v>248813</v>
      </c>
      <c r="F18" s="26">
        <v>62430.38</v>
      </c>
      <c r="G18" s="26">
        <v>62430.38</v>
      </c>
      <c r="H18" s="26">
        <f t="shared" si="1"/>
        <v>186382.62</v>
      </c>
    </row>
    <row r="19" spans="1:8" s="11" customFormat="1" ht="12" customHeight="1">
      <c r="A19" s="17"/>
      <c r="B19" s="8" t="s">
        <v>29</v>
      </c>
      <c r="C19" s="26">
        <v>8674400</v>
      </c>
      <c r="D19" s="26">
        <v>121236.04</v>
      </c>
      <c r="E19" s="26">
        <f t="shared" si="0"/>
        <v>8795636.04</v>
      </c>
      <c r="F19" s="26">
        <v>3379056.88</v>
      </c>
      <c r="G19" s="26">
        <v>3379056.88</v>
      </c>
      <c r="H19" s="26">
        <f t="shared" si="1"/>
        <v>5416579.159999999</v>
      </c>
    </row>
    <row r="20" spans="1:8" s="11" customFormat="1" ht="12" customHeight="1">
      <c r="A20" s="17"/>
      <c r="B20" s="8" t="s">
        <v>30</v>
      </c>
      <c r="C20" s="26">
        <v>1698820</v>
      </c>
      <c r="D20" s="26">
        <v>242397.98</v>
      </c>
      <c r="E20" s="26">
        <f t="shared" si="0"/>
        <v>1941217.98</v>
      </c>
      <c r="F20" s="26">
        <v>68559.63</v>
      </c>
      <c r="G20" s="26">
        <v>68559.63</v>
      </c>
      <c r="H20" s="26">
        <f t="shared" si="1"/>
        <v>1872658.35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844520</v>
      </c>
      <c r="D22" s="26">
        <v>167343</v>
      </c>
      <c r="E22" s="26">
        <f t="shared" si="0"/>
        <v>1011863</v>
      </c>
      <c r="F22" s="26">
        <v>349239.56</v>
      </c>
      <c r="G22" s="26">
        <v>349239.56</v>
      </c>
      <c r="H22" s="26">
        <f t="shared" si="1"/>
        <v>662623.44</v>
      </c>
    </row>
    <row r="23" spans="1:8" s="11" customFormat="1" ht="12" customHeight="1">
      <c r="A23" s="15" t="s">
        <v>33</v>
      </c>
      <c r="B23" s="16"/>
      <c r="C23" s="26">
        <f>SUM(C24:C32)</f>
        <v>33884803.73</v>
      </c>
      <c r="D23" s="26">
        <f>SUM(D24:D32)</f>
        <v>-269301.62000000005</v>
      </c>
      <c r="E23" s="26">
        <f t="shared" si="0"/>
        <v>33615502.11</v>
      </c>
      <c r="F23" s="26">
        <f>SUM(F24:F32)</f>
        <v>12587779.459999999</v>
      </c>
      <c r="G23" s="26">
        <f>SUM(G24:G32)</f>
        <v>12561769.249999998</v>
      </c>
      <c r="H23" s="26">
        <f t="shared" si="1"/>
        <v>21027722.65</v>
      </c>
    </row>
    <row r="24" spans="1:8" s="11" customFormat="1" ht="9.75">
      <c r="A24" s="17"/>
      <c r="B24" s="8" t="s">
        <v>34</v>
      </c>
      <c r="C24" s="26">
        <v>14458438.89</v>
      </c>
      <c r="D24" s="26">
        <v>2590472.63</v>
      </c>
      <c r="E24" s="26">
        <f t="shared" si="0"/>
        <v>17048911.52</v>
      </c>
      <c r="F24" s="26">
        <v>7215151.88</v>
      </c>
      <c r="G24" s="26">
        <v>7189141.67</v>
      </c>
      <c r="H24" s="26">
        <f t="shared" si="1"/>
        <v>9833759.64</v>
      </c>
    </row>
    <row r="25" spans="1:8" s="11" customFormat="1" ht="9.75">
      <c r="A25" s="17"/>
      <c r="B25" s="8" t="s">
        <v>35</v>
      </c>
      <c r="C25" s="26">
        <v>3073400</v>
      </c>
      <c r="D25" s="26">
        <v>-965154.9</v>
      </c>
      <c r="E25" s="26">
        <f t="shared" si="0"/>
        <v>2108245.1</v>
      </c>
      <c r="F25" s="26">
        <v>799713.47</v>
      </c>
      <c r="G25" s="26">
        <v>799713.47</v>
      </c>
      <c r="H25" s="26">
        <f t="shared" si="1"/>
        <v>1308531.6300000001</v>
      </c>
    </row>
    <row r="26" spans="1:8" s="11" customFormat="1" ht="9.75">
      <c r="A26" s="17"/>
      <c r="B26" s="8" t="s">
        <v>36</v>
      </c>
      <c r="C26" s="26">
        <v>2852366</v>
      </c>
      <c r="D26" s="26">
        <v>-625711.08</v>
      </c>
      <c r="E26" s="26">
        <f t="shared" si="0"/>
        <v>2226654.92</v>
      </c>
      <c r="F26" s="26">
        <v>648167.41</v>
      </c>
      <c r="G26" s="26">
        <v>648167.41</v>
      </c>
      <c r="H26" s="26">
        <f t="shared" si="1"/>
        <v>1578487.5099999998</v>
      </c>
    </row>
    <row r="27" spans="1:8" s="11" customFormat="1" ht="9.75">
      <c r="A27" s="17"/>
      <c r="B27" s="8" t="s">
        <v>37</v>
      </c>
      <c r="C27" s="26">
        <v>1692000</v>
      </c>
      <c r="D27" s="26">
        <v>-8693.84</v>
      </c>
      <c r="E27" s="26">
        <f t="shared" si="0"/>
        <v>1683306.16</v>
      </c>
      <c r="F27" s="26">
        <v>1229121.4</v>
      </c>
      <c r="G27" s="26">
        <v>1229121.4</v>
      </c>
      <c r="H27" s="26">
        <f t="shared" si="1"/>
        <v>454184.76</v>
      </c>
    </row>
    <row r="28" spans="1:8" s="11" customFormat="1" ht="9.75">
      <c r="A28" s="17"/>
      <c r="B28" s="8" t="s">
        <v>38</v>
      </c>
      <c r="C28" s="26">
        <v>3922797</v>
      </c>
      <c r="D28" s="26">
        <v>-508060.8</v>
      </c>
      <c r="E28" s="26">
        <f t="shared" si="0"/>
        <v>3414736.2</v>
      </c>
      <c r="F28" s="26">
        <v>1359289.43</v>
      </c>
      <c r="G28" s="26">
        <v>1359289.43</v>
      </c>
      <c r="H28" s="26">
        <f t="shared" si="1"/>
        <v>2055446.7700000003</v>
      </c>
    </row>
    <row r="29" spans="1:8" s="11" customFormat="1" ht="9.75">
      <c r="A29" s="17"/>
      <c r="B29" s="8" t="s">
        <v>39</v>
      </c>
      <c r="C29" s="26">
        <v>1433000</v>
      </c>
      <c r="D29" s="26">
        <v>-199840</v>
      </c>
      <c r="E29" s="26">
        <f t="shared" si="0"/>
        <v>1233160</v>
      </c>
      <c r="F29" s="26">
        <v>182009.19</v>
      </c>
      <c r="G29" s="26">
        <v>182009.19</v>
      </c>
      <c r="H29" s="26">
        <f t="shared" si="1"/>
        <v>1051150.81</v>
      </c>
    </row>
    <row r="30" spans="1:8" s="11" customFormat="1" ht="9.75">
      <c r="A30" s="17"/>
      <c r="B30" s="8" t="s">
        <v>40</v>
      </c>
      <c r="C30" s="26">
        <v>362642.68</v>
      </c>
      <c r="D30" s="26">
        <v>-12620</v>
      </c>
      <c r="E30" s="26">
        <f t="shared" si="0"/>
        <v>350022.68</v>
      </c>
      <c r="F30" s="26">
        <v>11865.52</v>
      </c>
      <c r="G30" s="26">
        <v>11865.52</v>
      </c>
      <c r="H30" s="26">
        <f t="shared" si="1"/>
        <v>338157.16</v>
      </c>
    </row>
    <row r="31" spans="1:8" s="11" customFormat="1" ht="9.75">
      <c r="A31" s="17"/>
      <c r="B31" s="8" t="s">
        <v>41</v>
      </c>
      <c r="C31" s="26">
        <v>3220293.2</v>
      </c>
      <c r="D31" s="26">
        <v>-838166.05</v>
      </c>
      <c r="E31" s="26">
        <f t="shared" si="0"/>
        <v>2382127.1500000004</v>
      </c>
      <c r="F31" s="26">
        <v>135047.33</v>
      </c>
      <c r="G31" s="26">
        <v>135047.33</v>
      </c>
      <c r="H31" s="26">
        <f t="shared" si="1"/>
        <v>2247079.8200000003</v>
      </c>
    </row>
    <row r="32" spans="1:8" s="11" customFormat="1" ht="9.75">
      <c r="A32" s="17"/>
      <c r="B32" s="8" t="s">
        <v>42</v>
      </c>
      <c r="C32" s="26">
        <v>2869865.96</v>
      </c>
      <c r="D32" s="26">
        <v>298472.42</v>
      </c>
      <c r="E32" s="26">
        <f t="shared" si="0"/>
        <v>3168338.38</v>
      </c>
      <c r="F32" s="26">
        <v>1007413.83</v>
      </c>
      <c r="G32" s="26">
        <v>1007413.83</v>
      </c>
      <c r="H32" s="26">
        <f t="shared" si="1"/>
        <v>2160924.55</v>
      </c>
    </row>
    <row r="33" spans="1:8" s="11" customFormat="1" ht="9.75">
      <c r="A33" s="15" t="s">
        <v>43</v>
      </c>
      <c r="B33" s="16"/>
      <c r="C33" s="26">
        <f>SUM(C34:C42)</f>
        <v>22282085.14</v>
      </c>
      <c r="D33" s="26">
        <f>SUM(D34:D42)</f>
        <v>8268259.659999999</v>
      </c>
      <c r="E33" s="26">
        <f t="shared" si="0"/>
        <v>30550344.8</v>
      </c>
      <c r="F33" s="26">
        <f>SUM(F34:F42)</f>
        <v>10281213.5</v>
      </c>
      <c r="G33" s="26">
        <f>SUM(G34:G42)</f>
        <v>10281213.5</v>
      </c>
      <c r="H33" s="26">
        <f t="shared" si="1"/>
        <v>20269131.3</v>
      </c>
    </row>
    <row r="34" spans="1:8" s="11" customFormat="1" ht="9.75">
      <c r="A34" s="17"/>
      <c r="B34" s="8" t="s">
        <v>44</v>
      </c>
      <c r="C34" s="26">
        <v>16968438.93</v>
      </c>
      <c r="D34" s="26">
        <v>18321</v>
      </c>
      <c r="E34" s="26">
        <f t="shared" si="0"/>
        <v>16986759.93</v>
      </c>
      <c r="F34" s="26">
        <v>8347834.04</v>
      </c>
      <c r="G34" s="26">
        <v>8347834.04</v>
      </c>
      <c r="H34" s="26">
        <f t="shared" si="1"/>
        <v>8638925.89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2700000</v>
      </c>
      <c r="D36" s="26">
        <v>-1215032</v>
      </c>
      <c r="E36" s="26">
        <f t="shared" si="0"/>
        <v>1484968</v>
      </c>
      <c r="F36" s="26">
        <v>0</v>
      </c>
      <c r="G36" s="26">
        <v>0</v>
      </c>
      <c r="H36" s="26">
        <f t="shared" si="1"/>
        <v>1484968</v>
      </c>
    </row>
    <row r="37" spans="1:8" s="11" customFormat="1" ht="9.75">
      <c r="A37" s="17"/>
      <c r="B37" s="8" t="s">
        <v>47</v>
      </c>
      <c r="C37" s="26">
        <v>2190000</v>
      </c>
      <c r="D37" s="26">
        <v>9497850.1</v>
      </c>
      <c r="E37" s="26">
        <f t="shared" si="0"/>
        <v>11687850.1</v>
      </c>
      <c r="F37" s="26">
        <v>1776046.92</v>
      </c>
      <c r="G37" s="26">
        <v>1776046.92</v>
      </c>
      <c r="H37" s="26">
        <f t="shared" si="1"/>
        <v>9911803.18</v>
      </c>
    </row>
    <row r="38" spans="1:8" s="11" customFormat="1" ht="9.75">
      <c r="A38" s="17"/>
      <c r="B38" s="8" t="s">
        <v>48</v>
      </c>
      <c r="C38" s="26">
        <v>423646.21</v>
      </c>
      <c r="D38" s="26">
        <v>-32879.44</v>
      </c>
      <c r="E38" s="26">
        <f t="shared" si="0"/>
        <v>390766.77</v>
      </c>
      <c r="F38" s="26">
        <v>157332.54</v>
      </c>
      <c r="G38" s="26">
        <v>157332.54</v>
      </c>
      <c r="H38" s="26">
        <f t="shared" si="1"/>
        <v>233434.23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9.75">
      <c r="A43" s="15" t="s">
        <v>52</v>
      </c>
      <c r="B43" s="16"/>
      <c r="C43" s="26">
        <f>SUM(C44:C52)</f>
        <v>2595074.94</v>
      </c>
      <c r="D43" s="26">
        <f>SUM(D44:D52)</f>
        <v>1982116.8599999999</v>
      </c>
      <c r="E43" s="26">
        <f t="shared" si="0"/>
        <v>4577191.8</v>
      </c>
      <c r="F43" s="26">
        <f>SUM(F44:F52)</f>
        <v>2588758.17</v>
      </c>
      <c r="G43" s="26">
        <f>SUM(G44:G52)</f>
        <v>2588758.17</v>
      </c>
      <c r="H43" s="26">
        <f t="shared" si="1"/>
        <v>1988433.63</v>
      </c>
    </row>
    <row r="44" spans="1:8" s="11" customFormat="1" ht="9.75">
      <c r="A44" s="17"/>
      <c r="B44" s="8" t="s">
        <v>53</v>
      </c>
      <c r="C44" s="26">
        <v>709075.02</v>
      </c>
      <c r="D44" s="26">
        <v>-100641.87</v>
      </c>
      <c r="E44" s="26">
        <f t="shared" si="0"/>
        <v>608433.15</v>
      </c>
      <c r="F44" s="26">
        <v>496337.97</v>
      </c>
      <c r="G44" s="26">
        <v>496337.97</v>
      </c>
      <c r="H44" s="26">
        <f t="shared" si="1"/>
        <v>112095.18000000005</v>
      </c>
    </row>
    <row r="45" spans="1:8" s="11" customFormat="1" ht="9.75">
      <c r="A45" s="17"/>
      <c r="B45" s="8" t="s">
        <v>54</v>
      </c>
      <c r="C45" s="26">
        <v>70000</v>
      </c>
      <c r="D45" s="26">
        <v>-40010</v>
      </c>
      <c r="E45" s="26">
        <f t="shared" si="0"/>
        <v>29990</v>
      </c>
      <c r="F45" s="26">
        <v>8990</v>
      </c>
      <c r="G45" s="26">
        <v>8990</v>
      </c>
      <c r="H45" s="26">
        <f t="shared" si="1"/>
        <v>21000</v>
      </c>
    </row>
    <row r="46" spans="1:8" s="11" customFormat="1" ht="9.75">
      <c r="A46" s="17"/>
      <c r="B46" s="8" t="s">
        <v>55</v>
      </c>
      <c r="C46" s="26">
        <v>0</v>
      </c>
      <c r="D46" s="26">
        <v>43895</v>
      </c>
      <c r="E46" s="26">
        <f t="shared" si="0"/>
        <v>43895</v>
      </c>
      <c r="F46" s="26">
        <v>43895</v>
      </c>
      <c r="G46" s="26">
        <v>43895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1540000</v>
      </c>
      <c r="D47" s="26">
        <v>-246600</v>
      </c>
      <c r="E47" s="26">
        <f t="shared" si="0"/>
        <v>1293400</v>
      </c>
      <c r="F47" s="26">
        <v>1293400</v>
      </c>
      <c r="G47" s="26">
        <v>1293400</v>
      </c>
      <c r="H47" s="26">
        <f t="shared" si="1"/>
        <v>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76000</v>
      </c>
      <c r="D49" s="26">
        <v>677860</v>
      </c>
      <c r="E49" s="26">
        <f t="shared" si="0"/>
        <v>753860</v>
      </c>
      <c r="F49" s="26">
        <v>746135.2</v>
      </c>
      <c r="G49" s="26">
        <v>746135.2</v>
      </c>
      <c r="H49" s="26">
        <f t="shared" si="1"/>
        <v>7724.800000000047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1847613.65</v>
      </c>
      <c r="E51" s="26">
        <f t="shared" si="0"/>
        <v>1847613.65</v>
      </c>
      <c r="F51" s="26">
        <v>0</v>
      </c>
      <c r="G51" s="26">
        <v>0</v>
      </c>
      <c r="H51" s="26">
        <f t="shared" si="1"/>
        <v>1847613.65</v>
      </c>
    </row>
    <row r="52" spans="1:8" s="11" customFormat="1" ht="9.75">
      <c r="A52" s="17"/>
      <c r="B52" s="8" t="s">
        <v>61</v>
      </c>
      <c r="C52" s="26">
        <v>199999.92</v>
      </c>
      <c r="D52" s="26">
        <v>-199999.92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9.75">
      <c r="A53" s="15" t="s">
        <v>62</v>
      </c>
      <c r="B53" s="16"/>
      <c r="C53" s="26">
        <f>SUM(C54:C56)</f>
        <v>0</v>
      </c>
      <c r="D53" s="26">
        <f>SUM(D54:D56)</f>
        <v>80845819.77</v>
      </c>
      <c r="E53" s="26">
        <f t="shared" si="0"/>
        <v>80845819.77</v>
      </c>
      <c r="F53" s="26">
        <f>SUM(F54:F56)</f>
        <v>12352700.6</v>
      </c>
      <c r="G53" s="26">
        <f>SUM(G54:G56)</f>
        <v>12352700.6</v>
      </c>
      <c r="H53" s="26">
        <f t="shared" si="1"/>
        <v>68493119.17</v>
      </c>
    </row>
    <row r="54" spans="1:8" s="11" customFormat="1" ht="9.75">
      <c r="A54" s="17"/>
      <c r="B54" s="8" t="s">
        <v>63</v>
      </c>
      <c r="C54" s="26">
        <v>0</v>
      </c>
      <c r="D54" s="26">
        <v>80845819.77</v>
      </c>
      <c r="E54" s="26">
        <f t="shared" si="0"/>
        <v>80845819.77</v>
      </c>
      <c r="F54" s="26">
        <v>12352700.6</v>
      </c>
      <c r="G54" s="26">
        <v>12352700.6</v>
      </c>
      <c r="H54" s="26">
        <f t="shared" si="1"/>
        <v>68493119.17</v>
      </c>
    </row>
    <row r="55" spans="1:8" s="11" customFormat="1" ht="9.75">
      <c r="A55" s="17"/>
      <c r="B55" s="8" t="s">
        <v>64</v>
      </c>
      <c r="C55" s="26">
        <v>0</v>
      </c>
      <c r="D55" s="26">
        <v>0</v>
      </c>
      <c r="E55" s="26">
        <f t="shared" si="0"/>
        <v>0</v>
      </c>
      <c r="F55" s="26">
        <v>0</v>
      </c>
      <c r="G55" s="26">
        <v>0</v>
      </c>
      <c r="H55" s="26">
        <f t="shared" si="1"/>
        <v>0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9.75">
      <c r="A57" s="15" t="s">
        <v>66</v>
      </c>
      <c r="B57" s="16"/>
      <c r="C57" s="26">
        <f>SUM(C58:C64)</f>
        <v>59026255.57</v>
      </c>
      <c r="D57" s="26">
        <f>SUM(D58:D64)</f>
        <v>-57932349.8</v>
      </c>
      <c r="E57" s="26">
        <f t="shared" si="0"/>
        <v>1093905.7700000033</v>
      </c>
      <c r="F57" s="26">
        <f>SUM(F58:F64)</f>
        <v>0</v>
      </c>
      <c r="G57" s="26">
        <f>SUM(G58:G64)</f>
        <v>0</v>
      </c>
      <c r="H57" s="26">
        <f t="shared" si="1"/>
        <v>1093905.7700000033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59026255.57</v>
      </c>
      <c r="D64" s="26">
        <v>-57932349.8</v>
      </c>
      <c r="E64" s="26">
        <f t="shared" si="0"/>
        <v>1093905.7700000033</v>
      </c>
      <c r="F64" s="26">
        <v>0</v>
      </c>
      <c r="G64" s="26">
        <v>0</v>
      </c>
      <c r="H64" s="26">
        <f t="shared" si="1"/>
        <v>1093905.7700000033</v>
      </c>
    </row>
    <row r="65" spans="1:8" s="11" customFormat="1" ht="9.75">
      <c r="A65" s="15" t="s">
        <v>74</v>
      </c>
      <c r="B65" s="16"/>
      <c r="C65" s="26">
        <f>SUM(C66:C68)</f>
        <v>322000</v>
      </c>
      <c r="D65" s="26">
        <f>SUM(D66:D68)</f>
        <v>378000</v>
      </c>
      <c r="E65" s="26">
        <f t="shared" si="0"/>
        <v>700000</v>
      </c>
      <c r="F65" s="26">
        <f>SUM(F66:F68)</f>
        <v>700000</v>
      </c>
      <c r="G65" s="26">
        <f>SUM(G66:G68)</f>
        <v>700000</v>
      </c>
      <c r="H65" s="26">
        <f t="shared" si="1"/>
        <v>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322000</v>
      </c>
      <c r="D68" s="26">
        <v>378000</v>
      </c>
      <c r="E68" s="26">
        <f t="shared" si="0"/>
        <v>700000</v>
      </c>
      <c r="F68" s="26">
        <v>700000</v>
      </c>
      <c r="G68" s="26">
        <v>700000</v>
      </c>
      <c r="H68" s="26">
        <f t="shared" si="1"/>
        <v>0</v>
      </c>
    </row>
    <row r="69" spans="1:8" s="11" customFormat="1" ht="9.75">
      <c r="A69" s="15" t="s">
        <v>75</v>
      </c>
      <c r="B69" s="16"/>
      <c r="C69" s="26">
        <f>SUM(C70:C76)</f>
        <v>1498856</v>
      </c>
      <c r="D69" s="26">
        <f>SUM(D70:D76)</f>
        <v>0</v>
      </c>
      <c r="E69" s="26">
        <f t="shared" si="0"/>
        <v>1498856</v>
      </c>
      <c r="F69" s="26">
        <f>SUM(F70:F76)</f>
        <v>544379.3</v>
      </c>
      <c r="G69" s="26">
        <f>SUM(G70:G76)</f>
        <v>544379.3</v>
      </c>
      <c r="H69" s="26">
        <f t="shared" si="1"/>
        <v>954476.7</v>
      </c>
    </row>
    <row r="70" spans="1:8" s="11" customFormat="1" ht="9.75">
      <c r="A70" s="17"/>
      <c r="B70" s="8" t="s">
        <v>76</v>
      </c>
      <c r="C70" s="26">
        <v>734856</v>
      </c>
      <c r="D70" s="26">
        <v>0</v>
      </c>
      <c r="E70" s="26">
        <f aca="true" t="shared" si="2" ref="E70:E76">C70+D70</f>
        <v>734856</v>
      </c>
      <c r="F70" s="26">
        <v>367428</v>
      </c>
      <c r="G70" s="26">
        <v>367428</v>
      </c>
      <c r="H70" s="26">
        <f aca="true" t="shared" si="3" ref="H70:H76">E70-F70</f>
        <v>367428</v>
      </c>
    </row>
    <row r="71" spans="1:8" s="11" customFormat="1" ht="9.75">
      <c r="A71" s="17"/>
      <c r="B71" s="8" t="s">
        <v>77</v>
      </c>
      <c r="C71" s="26">
        <v>764000</v>
      </c>
      <c r="D71" s="26">
        <v>0</v>
      </c>
      <c r="E71" s="26">
        <f t="shared" si="2"/>
        <v>764000</v>
      </c>
      <c r="F71" s="26">
        <v>176951.3</v>
      </c>
      <c r="G71" s="26">
        <v>176951.3</v>
      </c>
      <c r="H71" s="26">
        <f t="shared" si="3"/>
        <v>587048.7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9.75">
      <c r="A77" s="20"/>
      <c r="B77" s="21" t="s">
        <v>83</v>
      </c>
      <c r="C77" s="22">
        <f aca="true" t="shared" si="4" ref="C77:H77">SUM(C5+C13+C23+C33+C43+C53+C57+C65+C69)</f>
        <v>256753874.39</v>
      </c>
      <c r="D77" s="22">
        <f t="shared" si="4"/>
        <v>29278088.61</v>
      </c>
      <c r="E77" s="22">
        <f t="shared" si="4"/>
        <v>286031963</v>
      </c>
      <c r="F77" s="22">
        <f t="shared" si="4"/>
        <v>93601185.53</v>
      </c>
      <c r="G77" s="22">
        <f t="shared" si="4"/>
        <v>93575175.32</v>
      </c>
      <c r="H77" s="22">
        <f t="shared" si="4"/>
        <v>192430777.46999997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  <row r="81" spans="1:8" ht="9.75">
      <c r="A81" s="6"/>
      <c r="B81" s="4"/>
      <c r="C81" s="4"/>
      <c r="D81" s="5"/>
      <c r="E81" s="6"/>
      <c r="F81" s="7"/>
      <c r="G81" s="7"/>
      <c r="H81" s="7"/>
    </row>
    <row r="82" spans="1:8" ht="9.75">
      <c r="A82" s="6"/>
      <c r="B82" s="4"/>
      <c r="C82" s="4"/>
      <c r="D82" s="5"/>
      <c r="E82" s="6"/>
      <c r="F82" s="7"/>
      <c r="G82" s="7"/>
      <c r="H82" s="7"/>
    </row>
    <row r="83" spans="1:8" ht="9.75">
      <c r="A83" s="6"/>
      <c r="B83" s="4"/>
      <c r="C83" s="4"/>
      <c r="D83" s="5"/>
      <c r="E83" s="6"/>
      <c r="F83" s="7"/>
      <c r="G83" s="7"/>
      <c r="H83" s="7"/>
    </row>
    <row r="84" spans="1:7" ht="9.75">
      <c r="A84" s="28"/>
      <c r="B84" s="29"/>
      <c r="C84" s="30"/>
      <c r="D84" s="30"/>
      <c r="E84" s="30"/>
      <c r="F84" s="29"/>
      <c r="G84" s="29"/>
    </row>
    <row r="85" spans="1:7" ht="9.75">
      <c r="A85" s="28"/>
      <c r="B85" s="29"/>
      <c r="C85" s="30"/>
      <c r="D85" s="30"/>
      <c r="E85" s="30"/>
      <c r="F85" s="29"/>
      <c r="G85" s="29"/>
    </row>
    <row r="86" spans="1:7" ht="9.75">
      <c r="A86" s="28"/>
      <c r="B86" s="29"/>
      <c r="C86" s="30"/>
      <c r="D86" s="30"/>
      <c r="E86" s="30"/>
      <c r="F86" s="29"/>
      <c r="G86" s="29"/>
    </row>
    <row r="87" spans="1:7" ht="9.75">
      <c r="A87" s="28"/>
      <c r="B87" s="29"/>
      <c r="C87" s="30"/>
      <c r="D87" s="30"/>
      <c r="E87" s="30"/>
      <c r="F87" s="29"/>
      <c r="G87" s="29"/>
    </row>
    <row r="88" spans="1:7" ht="9.75">
      <c r="A88" s="28"/>
      <c r="B88" s="29"/>
      <c r="C88" s="30"/>
      <c r="D88" s="30"/>
      <c r="E88" s="30"/>
      <c r="F88" s="29"/>
      <c r="G88" s="29"/>
    </row>
    <row r="89" spans="1:7" ht="9.75">
      <c r="A89" s="28"/>
      <c r="B89" s="29"/>
      <c r="C89" s="30"/>
      <c r="D89" s="30"/>
      <c r="E89" s="30"/>
      <c r="F89" s="29"/>
      <c r="G89" s="29"/>
    </row>
    <row r="90" spans="1:7" ht="9.75">
      <c r="A90" s="28"/>
      <c r="B90" s="29"/>
      <c r="C90" s="30"/>
      <c r="D90" s="30"/>
      <c r="E90" s="30"/>
      <c r="F90" s="29"/>
      <c r="G90" s="29"/>
    </row>
    <row r="91" spans="1:7" ht="9.75">
      <c r="A91" s="28"/>
      <c r="B91" s="31"/>
      <c r="C91" s="32"/>
      <c r="D91" s="32"/>
      <c r="E91" s="32"/>
      <c r="F91" s="32"/>
      <c r="G91" s="31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2021-07-19T14:19:08Z</cp:lastPrinted>
  <dcterms:created xsi:type="dcterms:W3CDTF">2012-12-11T21:12:22Z</dcterms:created>
  <dcterms:modified xsi:type="dcterms:W3CDTF">2021-08-04T15:23:32Z</dcterms:modified>
  <cp:category/>
  <cp:version/>
  <cp:contentType/>
  <cp:contentStatus/>
</cp:coreProperties>
</file>